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yberShake_Hector_comparison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<sst xmlns="http://schemas.openxmlformats.org/spreadsheetml/2006/main" count="63" uniqueCount="57">
  <si>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Station</t>
  </si>
  <si>
    <t>Ref PGA(g)</t>
  </si>
  <si>
    <t>Ref PGV(cm/s)</t>
  </si>
  <si>
    <t>CS PGA(g) 0.001</t>
  </si>
  <si>
    <t>CS PGV(cm/s) 0.001</t>
  </si>
  <si>
    <t>CS PGA(g) 0.0001</t>
  </si>
  <si>
    <t>CS PGV(cm/s) 0.0001</t>
  </si>
  <si>
    <t>% diff PGA .001</t>
  </si>
  <si>
    <t>% abs diff</t>
  </si>
  <si>
    <t>% diff PGV .001</t>
  </si>
  <si>
    <t>% diff PGA .0001</t>
  </si>
  <si>
    <t>% diff PGV .0001</t>
  </si>
  <si>
    <t>CS PGA(g) 0.00001</t>
  </si>
  <si>
    <t>CS PGV(cm/s) 0.00001</t>
  </si>
  <si>
    <t>1e-4 vs 1e-5</t>
  </si>
  <si>
    <t>CS PGV (cm/s) 1e-4 trap</t>
  </si>
  <si>
    <t>CS PGV (cm/s) 1e-4 left</t>
  </si>
  <si>
    <t>CS PGV 1e-4 trap 981.0</t>
  </si>
  <si>
    <t>29P</t>
  </si>
  <si>
    <t>ABY</t>
  </si>
  <si>
    <t>ALC</t>
  </si>
  <si>
    <t>ALR</t>
  </si>
  <si>
    <t>B6M</t>
  </si>
  <si>
    <t>BAK</t>
  </si>
  <si>
    <t>BBA</t>
  </si>
  <si>
    <t>BBI</t>
  </si>
  <si>
    <t>BBL</t>
  </si>
  <si>
    <t>BRS</t>
  </si>
  <si>
    <t>CSF</t>
  </si>
  <si>
    <t>DSP</t>
  </si>
  <si>
    <t>FNK</t>
  </si>
  <si>
    <t>FVR</t>
  </si>
  <si>
    <t>GPO</t>
  </si>
  <si>
    <t>H08</t>
  </si>
  <si>
    <t>HEC</t>
  </si>
  <si>
    <t>IND</t>
  </si>
  <si>
    <t>IRF</t>
  </si>
  <si>
    <t>JOS</t>
  </si>
  <si>
    <t>JTN</t>
  </si>
  <si>
    <t>L1F</t>
  </si>
  <si>
    <t>LPO</t>
  </si>
  <si>
    <t>LVP</t>
  </si>
  <si>
    <t>MCR</t>
  </si>
  <si>
    <t>MCY</t>
  </si>
  <si>
    <t>MFS</t>
  </si>
  <si>
    <t>NBM</t>
  </si>
  <si>
    <t>NHY</t>
  </si>
  <si>
    <t>PDL</t>
  </si>
  <si>
    <t>PFT</t>
  </si>
  <si>
    <t>SCH</t>
  </si>
  <si>
    <t>SF4</t>
  </si>
  <si>
    <t>SNC</t>
  </si>
  <si>
    <t>SVD</t>
  </si>
  <si>
    <t>TEM</t>
  </si>
  <si>
    <t>VNC</t>
  </si>
  <si>
    <t>WWT</t>
  </si>
  <si>
    <t>Average: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</si>
</sst>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.000%"/>
    <numFmt numFmtId="167" formatCode="0.00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xVal>
            <c:numRef>
              <c:f>CyberShake_Hector_comparison!$C$2:$C$41</c:f>
              <c:numCache/>
            </c:numRef>
          </c:xVal>
          <c:yVal>
            <c:numRef>
              <c:f>CyberShake_Hector_comparison!$N$2:$N$41</c:f>
              <c:numCache/>
            </c:numRef>
          </c:yVal>
          <c:smooth val="0"/>
        </c:ser>
        <c:axId val="30209099"/>
        <c:axId val="3446436"/>
      </c:scatterChart>
      <c:valAx>
        <c:axId val="302090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crossBetween val="midCat"/>
        <c:dispUnits/>
      </c:valAx>
      <c:valAx>
        <c:axId val="34464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0909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46</xdr:row>
      <xdr:rowOff>47625</xdr:rowOff>
    </xdr:from>
    <xdr:to>
      <xdr:col>11</xdr:col>
      <xdr:colOff>771525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4429125" y="7496175"/>
        <a:ext cx="6410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120" zoomScaleNormal="120" workbookViewId="0" topLeftCell="A1">
      <pane xSplit="1515" ySplit="690" topLeftCell="B1" activePane="bottomRight" state="split"/>
      <selection pane="topLeft" activeCell="A1" sqref="A1"/>
      <selection pane="topRight" activeCell="B1" sqref="B1"/>
      <selection pane="bottomLeft" activeCell="A1" sqref="A1"/>
      <selection pane="bottomRight" activeCell="T43" sqref="T43"/>
    </sheetView>
  </sheetViews>
  <sheetFormatPr defaultColWidth="10.28125" defaultRowHeight="12.75"/>
  <cols>
    <col min="1" max="1" width="7.28125" style="0" customWidth="1"/>
    <col min="2" max="2" width="10.8515625" style="0" customWidth="1"/>
    <col min="3" max="3" width="14.00390625" style="0" customWidth="1"/>
    <col min="4" max="4" width="15.57421875" style="0" customWidth="1"/>
    <col min="5" max="5" width="18.7109375" style="0" customWidth="1"/>
    <col min="6" max="6" width="16.57421875" style="0" customWidth="1"/>
    <col min="7" max="7" width="19.7109375" style="0" customWidth="1"/>
    <col min="8" max="8" width="14.421875" style="1" customWidth="1"/>
    <col min="9" max="9" width="9.57421875" style="1" customWidth="1"/>
    <col min="10" max="10" width="14.7109375" style="1" customWidth="1"/>
    <col min="11" max="11" width="9.57421875" style="0" customWidth="1"/>
    <col min="12" max="12" width="15.7109375" style="0" customWidth="1"/>
    <col min="13" max="13" width="9.57421875" style="0" customWidth="1"/>
    <col min="14" max="14" width="15.7109375" style="0" customWidth="1"/>
    <col min="15" max="15" width="9.57421875" style="0" customWidth="1"/>
    <col min="16" max="16" width="19.140625" style="0" customWidth="1"/>
    <col min="17" max="17" width="20.7109375" style="0" hidden="1" customWidth="1"/>
    <col min="18" max="18" width="11.57421875" style="0" hidden="1" customWidth="1"/>
    <col min="19" max="19" width="21.7109375" style="0" customWidth="1"/>
    <col min="20" max="20" width="11.57421875" style="0" customWidth="1"/>
    <col min="21" max="21" width="21.00390625" style="0" customWidth="1"/>
    <col min="22" max="22" width="11.57421875" style="0" customWidth="1"/>
    <col min="23" max="23" width="21.421875" style="0" customWidth="1"/>
    <col min="24" max="16384" width="11.57421875" style="0" customWidth="1"/>
  </cols>
  <sheetData>
    <row r="1" spans="1:2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s="1" t="s">
        <v>9</v>
      </c>
      <c r="K1" s="1" t="s">
        <v>8</v>
      </c>
      <c r="L1" s="1" t="s">
        <v>10</v>
      </c>
      <c r="M1" s="1" t="s">
        <v>8</v>
      </c>
      <c r="N1" s="1" t="s">
        <v>11</v>
      </c>
      <c r="O1" s="1" t="s">
        <v>8</v>
      </c>
      <c r="P1" t="s">
        <v>12</v>
      </c>
      <c r="Q1" t="s">
        <v>13</v>
      </c>
      <c r="R1" t="s">
        <v>14</v>
      </c>
      <c r="S1" t="s">
        <v>15</v>
      </c>
      <c r="T1" t="s">
        <v>8</v>
      </c>
      <c r="U1" t="s">
        <v>16</v>
      </c>
      <c r="V1" t="s">
        <v>8</v>
      </c>
      <c r="W1" t="s">
        <v>17</v>
      </c>
      <c r="X1" t="s">
        <v>8</v>
      </c>
    </row>
    <row r="2" spans="1:24" ht="12.75">
      <c r="A2">
        <v>24691</v>
      </c>
      <c r="B2">
        <v>0.035278</v>
      </c>
      <c r="C2">
        <v>4.806</v>
      </c>
      <c r="D2">
        <v>0.03527</v>
      </c>
      <c r="E2">
        <v>4.803</v>
      </c>
      <c r="F2">
        <v>0.03527</v>
      </c>
      <c r="G2">
        <v>4.803</v>
      </c>
      <c r="H2" s="2">
        <f aca="true" t="shared" si="0" ref="H2:H41">(D2-B2)/B2</f>
        <v>-0.00022677022506947803</v>
      </c>
      <c r="I2" s="2">
        <f aca="true" t="shared" si="1" ref="I2:I41">ABS(H2)</f>
        <v>0.00022677022506947803</v>
      </c>
      <c r="J2" s="2">
        <f aca="true" t="shared" si="2" ref="J2:J41">(E2-C2)/C2</f>
        <v>-0.000624219725343345</v>
      </c>
      <c r="K2" s="2">
        <f aca="true" t="shared" si="3" ref="K2:K41">ABS(J2)</f>
        <v>0.000624219725343345</v>
      </c>
      <c r="L2" s="2">
        <f aca="true" t="shared" si="4" ref="L2:L41">(F2-B2)/B2</f>
        <v>-0.000226770225069282</v>
      </c>
      <c r="M2" s="2">
        <f aca="true" t="shared" si="5" ref="M2:M41">ABS(L2)</f>
        <v>0.000226770225069282</v>
      </c>
      <c r="N2" s="2">
        <f aca="true" t="shared" si="6" ref="N2:N41">(G2-C2)/C2</f>
        <v>-0.000624219725343345</v>
      </c>
      <c r="O2" s="2">
        <f aca="true" t="shared" si="7" ref="O2:O41">ABS(N2)</f>
        <v>0.000624219725343345</v>
      </c>
      <c r="P2">
        <v>0.03527</v>
      </c>
      <c r="Q2">
        <v>4.803</v>
      </c>
      <c r="R2">
        <f aca="true" t="shared" si="8" ref="R2:R41">Q2-G2</f>
        <v>0</v>
      </c>
      <c r="S2">
        <v>4.8041</v>
      </c>
      <c r="T2" s="2">
        <f aca="true" t="shared" si="9" ref="T2:T41">ABS((S2-C2)/C2)</f>
        <v>0.00039533915938410604</v>
      </c>
      <c r="U2">
        <v>4.8054</v>
      </c>
      <c r="V2" s="2">
        <f aca="true" t="shared" si="10" ref="V2:V41">ABS((U2-C2)/C2)</f>
        <v>0.00012484394506874301</v>
      </c>
      <c r="W2">
        <v>4.806</v>
      </c>
      <c r="X2">
        <f aca="true" t="shared" si="11" ref="X2:X41">ABS((W2-C2)/C2)</f>
        <v>0</v>
      </c>
    </row>
    <row r="3" spans="1:24" ht="12.75">
      <c r="A3" t="s">
        <v>18</v>
      </c>
      <c r="B3">
        <v>0.063209</v>
      </c>
      <c r="C3">
        <v>5.93</v>
      </c>
      <c r="D3">
        <v>0.06319000000000001</v>
      </c>
      <c r="E3">
        <v>5.927</v>
      </c>
      <c r="F3">
        <v>0.0632</v>
      </c>
      <c r="G3">
        <v>5.927</v>
      </c>
      <c r="H3" s="2">
        <f t="shared" si="0"/>
        <v>-0.00030059010583943904</v>
      </c>
      <c r="I3" s="2">
        <f t="shared" si="1"/>
        <v>0.00030059010583943904</v>
      </c>
      <c r="J3" s="2">
        <f t="shared" si="2"/>
        <v>-0.0005059021922428521</v>
      </c>
      <c r="K3" s="2">
        <f t="shared" si="3"/>
        <v>0.0005059021922428521</v>
      </c>
      <c r="L3" s="2">
        <f t="shared" si="4"/>
        <v>-0.000142384786976461</v>
      </c>
      <c r="M3" s="2">
        <f t="shared" si="5"/>
        <v>0.000142384786976461</v>
      </c>
      <c r="N3" s="2">
        <f t="shared" si="6"/>
        <v>-0.0005059021922428521</v>
      </c>
      <c r="O3" s="2">
        <f t="shared" si="7"/>
        <v>0.0005059021922428521</v>
      </c>
      <c r="P3">
        <v>0.0632</v>
      </c>
      <c r="Q3">
        <v>5.927</v>
      </c>
      <c r="R3">
        <f t="shared" si="8"/>
        <v>0</v>
      </c>
      <c r="S3">
        <v>5.928</v>
      </c>
      <c r="T3" s="2">
        <f t="shared" si="9"/>
        <v>0.000337268128161852</v>
      </c>
      <c r="U3">
        <v>5.9857</v>
      </c>
      <c r="V3" s="2">
        <f t="shared" si="10"/>
        <v>0.009392917369308581</v>
      </c>
      <c r="W3">
        <v>5.93</v>
      </c>
      <c r="X3">
        <f t="shared" si="11"/>
        <v>0</v>
      </c>
    </row>
    <row r="4" spans="1:24" ht="12.75">
      <c r="A4">
        <v>32577</v>
      </c>
      <c r="B4">
        <v>0.11604</v>
      </c>
      <c r="C4">
        <v>10.099</v>
      </c>
      <c r="D4">
        <v>0.11601000000000002</v>
      </c>
      <c r="E4">
        <v>10.094</v>
      </c>
      <c r="F4">
        <v>0.11603000000000001</v>
      </c>
      <c r="G4">
        <v>10.094</v>
      </c>
      <c r="H4" s="2">
        <f t="shared" si="0"/>
        <v>-0.00025853154084800304</v>
      </c>
      <c r="I4" s="2">
        <f t="shared" si="1"/>
        <v>0.00025853154084800304</v>
      </c>
      <c r="J4" s="2">
        <f t="shared" si="2"/>
        <v>-0.0004950985246064741</v>
      </c>
      <c r="K4" s="2">
        <f t="shared" si="3"/>
        <v>0.0004950985246064741</v>
      </c>
      <c r="L4" s="2">
        <f t="shared" si="4"/>
        <v>-8.61771802826277E-05</v>
      </c>
      <c r="M4" s="2">
        <f t="shared" si="5"/>
        <v>8.61771802826277E-05</v>
      </c>
      <c r="N4" s="2">
        <f t="shared" si="6"/>
        <v>-0.0004950985246064741</v>
      </c>
      <c r="O4" s="2">
        <f t="shared" si="7"/>
        <v>0.0004950985246064741</v>
      </c>
      <c r="P4">
        <v>0.11603000000000001</v>
      </c>
      <c r="Q4">
        <v>10.094</v>
      </c>
      <c r="R4">
        <f t="shared" si="8"/>
        <v>0</v>
      </c>
      <c r="S4">
        <v>10.0958</v>
      </c>
      <c r="T4" s="2">
        <f t="shared" si="9"/>
        <v>0.000316863055748059</v>
      </c>
      <c r="U4">
        <v>10.3154</v>
      </c>
      <c r="V4" s="2">
        <f t="shared" si="10"/>
        <v>0.0214278641449649</v>
      </c>
      <c r="W4">
        <v>10.099</v>
      </c>
      <c r="X4">
        <f t="shared" si="11"/>
        <v>0</v>
      </c>
    </row>
    <row r="5" spans="1:24" ht="12.75">
      <c r="A5" t="s">
        <v>19</v>
      </c>
      <c r="B5">
        <v>0.18654</v>
      </c>
      <c r="C5">
        <v>23.776</v>
      </c>
      <c r="D5">
        <v>0.18651</v>
      </c>
      <c r="E5">
        <v>23.764</v>
      </c>
      <c r="F5">
        <v>0.18653000000000003</v>
      </c>
      <c r="G5">
        <v>23.764</v>
      </c>
      <c r="H5" s="2">
        <f t="shared" si="0"/>
        <v>-0.000160823415889366</v>
      </c>
      <c r="I5" s="2">
        <f t="shared" si="1"/>
        <v>0.000160823415889366</v>
      </c>
      <c r="J5" s="2">
        <f t="shared" si="2"/>
        <v>-0.000504710632570679</v>
      </c>
      <c r="K5" s="2">
        <f t="shared" si="3"/>
        <v>0.000504710632570679</v>
      </c>
      <c r="L5" s="2">
        <f t="shared" si="4"/>
        <v>-5.360780529635601E-05</v>
      </c>
      <c r="M5" s="2">
        <f t="shared" si="5"/>
        <v>5.360780529635601E-05</v>
      </c>
      <c r="N5" s="2">
        <f t="shared" si="6"/>
        <v>-0.000504710632570679</v>
      </c>
      <c r="O5" s="2">
        <f t="shared" si="7"/>
        <v>0.000504710632570679</v>
      </c>
      <c r="P5">
        <v>0.18653000000000003</v>
      </c>
      <c r="Q5">
        <v>23.764</v>
      </c>
      <c r="R5">
        <f t="shared" si="8"/>
        <v>0</v>
      </c>
      <c r="S5">
        <v>23.768</v>
      </c>
      <c r="T5" s="2">
        <f t="shared" si="9"/>
        <v>0.00033647375504706903</v>
      </c>
      <c r="U5">
        <v>23.7842</v>
      </c>
      <c r="V5" s="2">
        <f t="shared" si="10"/>
        <v>0.000344885598923227</v>
      </c>
      <c r="W5">
        <v>23.776</v>
      </c>
      <c r="X5">
        <f t="shared" si="11"/>
        <v>0</v>
      </c>
    </row>
    <row r="6" spans="1:24" ht="12.75">
      <c r="A6" t="s">
        <v>20</v>
      </c>
      <c r="B6">
        <v>0.021022</v>
      </c>
      <c r="C6">
        <v>5.857</v>
      </c>
      <c r="D6">
        <v>0.02102</v>
      </c>
      <c r="E6">
        <v>5.854</v>
      </c>
      <c r="F6">
        <v>0.02102</v>
      </c>
      <c r="G6">
        <v>5.854</v>
      </c>
      <c r="H6" s="2">
        <f t="shared" si="0"/>
        <v>-9.513842641035731E-05</v>
      </c>
      <c r="I6" s="2">
        <f t="shared" si="1"/>
        <v>9.513842641035731E-05</v>
      </c>
      <c r="J6" s="2">
        <f t="shared" si="2"/>
        <v>-0.000512207614819893</v>
      </c>
      <c r="K6" s="2">
        <f t="shared" si="3"/>
        <v>0.000512207614819893</v>
      </c>
      <c r="L6" s="2">
        <f t="shared" si="4"/>
        <v>-9.513842641035731E-05</v>
      </c>
      <c r="M6" s="2">
        <f t="shared" si="5"/>
        <v>9.513842641035731E-05</v>
      </c>
      <c r="N6" s="2">
        <f t="shared" si="6"/>
        <v>-0.000512207614819893</v>
      </c>
      <c r="O6" s="2">
        <f t="shared" si="7"/>
        <v>0.000512207614819893</v>
      </c>
      <c r="P6">
        <v>0.02102</v>
      </c>
      <c r="Q6">
        <v>5.854</v>
      </c>
      <c r="R6">
        <f t="shared" si="8"/>
        <v>0</v>
      </c>
      <c r="S6">
        <v>5.8548</v>
      </c>
      <c r="T6" s="2">
        <f t="shared" si="9"/>
        <v>0.000375618917534608</v>
      </c>
      <c r="U6">
        <v>5.8551</v>
      </c>
      <c r="V6" s="2">
        <f t="shared" si="10"/>
        <v>0.00032439815605258903</v>
      </c>
      <c r="W6">
        <v>5.857</v>
      </c>
      <c r="X6">
        <f t="shared" si="11"/>
        <v>0</v>
      </c>
    </row>
    <row r="7" spans="1:24" ht="12.75">
      <c r="A7" t="s">
        <v>21</v>
      </c>
      <c r="B7">
        <v>0.050113</v>
      </c>
      <c r="C7">
        <v>11.059</v>
      </c>
      <c r="D7">
        <v>0.05011</v>
      </c>
      <c r="E7">
        <v>11.053</v>
      </c>
      <c r="F7">
        <v>0.05011</v>
      </c>
      <c r="G7">
        <v>11.053</v>
      </c>
      <c r="H7" s="2">
        <f t="shared" si="0"/>
        <v>-5.9864705765031007E-05</v>
      </c>
      <c r="I7" s="2">
        <f t="shared" si="1"/>
        <v>5.9864705765031007E-05</v>
      </c>
      <c r="J7" s="2">
        <f t="shared" si="2"/>
        <v>-0.0005425445338636811</v>
      </c>
      <c r="K7" s="2">
        <f t="shared" si="3"/>
        <v>0.0005425445338636811</v>
      </c>
      <c r="L7" s="2">
        <f t="shared" si="4"/>
        <v>-5.98647057648926E-05</v>
      </c>
      <c r="M7" s="2">
        <f t="shared" si="5"/>
        <v>5.98647057648926E-05</v>
      </c>
      <c r="N7" s="2">
        <f t="shared" si="6"/>
        <v>-0.0005425445338636811</v>
      </c>
      <c r="O7" s="2">
        <f t="shared" si="7"/>
        <v>0.0005425445338636811</v>
      </c>
      <c r="P7">
        <v>0.05011</v>
      </c>
      <c r="Q7">
        <v>11.053</v>
      </c>
      <c r="R7">
        <f t="shared" si="8"/>
        <v>0</v>
      </c>
      <c r="S7">
        <v>11.0548</v>
      </c>
      <c r="T7" s="2">
        <f t="shared" si="9"/>
        <v>0.000379781173704593</v>
      </c>
      <c r="U7">
        <v>11.0555</v>
      </c>
      <c r="V7" s="2">
        <f t="shared" si="10"/>
        <v>0.000316484311420467</v>
      </c>
      <c r="W7">
        <v>11.059</v>
      </c>
      <c r="X7">
        <f t="shared" si="11"/>
        <v>0</v>
      </c>
    </row>
    <row r="8" spans="1:24" ht="12.75">
      <c r="A8" t="s">
        <v>22</v>
      </c>
      <c r="B8">
        <v>0.064355</v>
      </c>
      <c r="C8">
        <v>13.864</v>
      </c>
      <c r="D8">
        <v>0.06435</v>
      </c>
      <c r="E8">
        <v>13.857</v>
      </c>
      <c r="F8">
        <v>0.06435</v>
      </c>
      <c r="G8">
        <v>13.857</v>
      </c>
      <c r="H8" s="2">
        <f t="shared" si="0"/>
        <v>-7.769404086714321E-05</v>
      </c>
      <c r="I8" s="2">
        <f t="shared" si="1"/>
        <v>7.769404086714321E-05</v>
      </c>
      <c r="J8" s="2">
        <f t="shared" si="2"/>
        <v>-0.0005049047893826781</v>
      </c>
      <c r="K8" s="2">
        <f t="shared" si="3"/>
        <v>0.0005049047893826781</v>
      </c>
      <c r="L8" s="2">
        <f t="shared" si="4"/>
        <v>-7.76940408669276E-05</v>
      </c>
      <c r="M8" s="2">
        <f t="shared" si="5"/>
        <v>7.76940408669276E-05</v>
      </c>
      <c r="N8" s="2">
        <f t="shared" si="6"/>
        <v>-0.0005049047893826781</v>
      </c>
      <c r="O8" s="2">
        <f t="shared" si="7"/>
        <v>0.0005049047893826781</v>
      </c>
      <c r="P8">
        <v>0.06435</v>
      </c>
      <c r="Q8">
        <v>13.857</v>
      </c>
      <c r="R8">
        <f t="shared" si="8"/>
        <v>0</v>
      </c>
      <c r="S8">
        <v>13.8591</v>
      </c>
      <c r="T8" s="2">
        <f t="shared" si="9"/>
        <v>0.000353433352567875</v>
      </c>
      <c r="U8">
        <v>13.8597</v>
      </c>
      <c r="V8" s="2">
        <f t="shared" si="10"/>
        <v>0.00031015579919219804</v>
      </c>
      <c r="W8">
        <v>13.864</v>
      </c>
      <c r="X8">
        <f t="shared" si="11"/>
        <v>0</v>
      </c>
    </row>
    <row r="9" spans="1:24" ht="12.75">
      <c r="A9" t="s">
        <v>23</v>
      </c>
      <c r="B9">
        <v>0.10033</v>
      </c>
      <c r="C9">
        <v>8.326</v>
      </c>
      <c r="D9">
        <v>0.10029</v>
      </c>
      <c r="E9">
        <v>8.322</v>
      </c>
      <c r="F9">
        <v>0.10032</v>
      </c>
      <c r="G9">
        <v>8.322</v>
      </c>
      <c r="H9" s="2">
        <f t="shared" si="0"/>
        <v>-0.000398684341672465</v>
      </c>
      <c r="I9" s="2">
        <f t="shared" si="1"/>
        <v>0.000398684341672465</v>
      </c>
      <c r="J9" s="2">
        <f t="shared" si="2"/>
        <v>-0.00048042277203955505</v>
      </c>
      <c r="K9" s="2">
        <f t="shared" si="3"/>
        <v>0.00048042277203955505</v>
      </c>
      <c r="L9" s="2">
        <f t="shared" si="4"/>
        <v>-9.967108541808161E-05</v>
      </c>
      <c r="M9" s="2">
        <f t="shared" si="5"/>
        <v>9.967108541808161E-05</v>
      </c>
      <c r="N9" s="2">
        <f t="shared" si="6"/>
        <v>-0.00048042277203955505</v>
      </c>
      <c r="O9" s="2">
        <f t="shared" si="7"/>
        <v>0.00048042277203955505</v>
      </c>
      <c r="P9">
        <v>0.10032</v>
      </c>
      <c r="Q9">
        <v>8.322</v>
      </c>
      <c r="R9">
        <f t="shared" si="8"/>
        <v>0</v>
      </c>
      <c r="S9">
        <v>8.3235</v>
      </c>
      <c r="T9" s="2">
        <f t="shared" si="9"/>
        <v>0.000300264232524775</v>
      </c>
      <c r="U9">
        <v>8.3851</v>
      </c>
      <c r="V9" s="2">
        <f t="shared" si="10"/>
        <v>0.00709824645688194</v>
      </c>
      <c r="W9">
        <v>8.326</v>
      </c>
      <c r="X9">
        <f t="shared" si="11"/>
        <v>0</v>
      </c>
    </row>
    <row r="10" spans="1:24" ht="12.75">
      <c r="A10" t="s">
        <v>24</v>
      </c>
      <c r="B10">
        <v>0.030979</v>
      </c>
      <c r="C10">
        <v>6.271</v>
      </c>
      <c r="D10">
        <v>0.03097</v>
      </c>
      <c r="E10">
        <v>6.268</v>
      </c>
      <c r="F10">
        <v>0.03097</v>
      </c>
      <c r="G10">
        <v>6.268</v>
      </c>
      <c r="H10" s="2">
        <f t="shared" si="0"/>
        <v>-0.000290519384098972</v>
      </c>
      <c r="I10" s="2">
        <f t="shared" si="1"/>
        <v>0.000290519384098972</v>
      </c>
      <c r="J10" s="2">
        <f t="shared" si="2"/>
        <v>-0.000478392600861125</v>
      </c>
      <c r="K10" s="2">
        <f t="shared" si="3"/>
        <v>0.000478392600861125</v>
      </c>
      <c r="L10" s="2">
        <f t="shared" si="4"/>
        <v>-0.00029051938409886</v>
      </c>
      <c r="M10" s="2">
        <f t="shared" si="5"/>
        <v>0.00029051938409886</v>
      </c>
      <c r="N10" s="2">
        <f t="shared" si="6"/>
        <v>-0.000478392600861125</v>
      </c>
      <c r="O10" s="2">
        <f t="shared" si="7"/>
        <v>0.000478392600861125</v>
      </c>
      <c r="P10">
        <v>0.03097</v>
      </c>
      <c r="Q10">
        <v>6.268</v>
      </c>
      <c r="R10">
        <f t="shared" si="8"/>
        <v>0</v>
      </c>
      <c r="S10">
        <v>6.2691</v>
      </c>
      <c r="T10" s="2">
        <f t="shared" si="9"/>
        <v>0.00030298198054537</v>
      </c>
      <c r="U10">
        <v>6.2699</v>
      </c>
      <c r="V10" s="2">
        <f t="shared" si="10"/>
        <v>0.000175410620315755</v>
      </c>
      <c r="W10">
        <v>6.271</v>
      </c>
      <c r="X10">
        <f t="shared" si="11"/>
        <v>0</v>
      </c>
    </row>
    <row r="11" spans="1:24" ht="12.75">
      <c r="A11" t="s">
        <v>25</v>
      </c>
      <c r="B11">
        <v>0.031184999999999997</v>
      </c>
      <c r="C11">
        <v>6.683</v>
      </c>
      <c r="D11">
        <v>0.031180000000000003</v>
      </c>
      <c r="E11">
        <v>6.679</v>
      </c>
      <c r="F11">
        <v>0.031180000000000003</v>
      </c>
      <c r="G11">
        <v>6.679</v>
      </c>
      <c r="H11" s="2">
        <f t="shared" si="0"/>
        <v>-0.00016033349366676502</v>
      </c>
      <c r="I11" s="2">
        <f t="shared" si="1"/>
        <v>0.00016033349366676502</v>
      </c>
      <c r="J11" s="2">
        <f t="shared" si="2"/>
        <v>-0.000598533592697824</v>
      </c>
      <c r="K11" s="2">
        <f t="shared" si="3"/>
        <v>0.000598533592697824</v>
      </c>
      <c r="L11" s="2">
        <f t="shared" si="4"/>
        <v>-0.00016033349366665402</v>
      </c>
      <c r="M11" s="2">
        <f t="shared" si="5"/>
        <v>0.00016033349366665402</v>
      </c>
      <c r="N11" s="2">
        <f t="shared" si="6"/>
        <v>-0.000598533592697824</v>
      </c>
      <c r="O11" s="2">
        <f t="shared" si="7"/>
        <v>0.000598533592697824</v>
      </c>
      <c r="P11">
        <v>0.031180000000000003</v>
      </c>
      <c r="Q11">
        <v>6.679</v>
      </c>
      <c r="R11">
        <f t="shared" si="8"/>
        <v>0</v>
      </c>
      <c r="S11">
        <v>6.6804</v>
      </c>
      <c r="T11" s="2">
        <f t="shared" si="9"/>
        <v>0.00038904683525365204</v>
      </c>
      <c r="U11">
        <v>6.6812000000000005</v>
      </c>
      <c r="V11" s="2">
        <f t="shared" si="10"/>
        <v>0.000269340116713954</v>
      </c>
      <c r="W11">
        <v>6.683</v>
      </c>
      <c r="X11">
        <f t="shared" si="11"/>
        <v>0</v>
      </c>
    </row>
    <row r="12" spans="1:24" ht="12.75">
      <c r="A12" t="s">
        <v>26</v>
      </c>
      <c r="B12">
        <v>0.16623000000000002</v>
      </c>
      <c r="C12">
        <v>18.146</v>
      </c>
      <c r="D12">
        <v>0.16623000000000002</v>
      </c>
      <c r="E12">
        <v>18.137</v>
      </c>
      <c r="F12">
        <v>0.16623000000000002</v>
      </c>
      <c r="G12">
        <v>18.137</v>
      </c>
      <c r="H12" s="2">
        <f t="shared" si="0"/>
        <v>0</v>
      </c>
      <c r="I12" s="2">
        <f t="shared" si="1"/>
        <v>0</v>
      </c>
      <c r="J12" s="2">
        <f t="shared" si="2"/>
        <v>-0.000495977074837449</v>
      </c>
      <c r="K12" s="2">
        <f t="shared" si="3"/>
        <v>0.000495977074837449</v>
      </c>
      <c r="L12" s="2">
        <f t="shared" si="4"/>
        <v>0</v>
      </c>
      <c r="M12" s="2">
        <f t="shared" si="5"/>
        <v>0</v>
      </c>
      <c r="N12" s="2">
        <f t="shared" si="6"/>
        <v>-0.000495977074837449</v>
      </c>
      <c r="O12" s="2">
        <f t="shared" si="7"/>
        <v>0.000495977074837449</v>
      </c>
      <c r="P12">
        <v>0.16623000000000002</v>
      </c>
      <c r="Q12">
        <v>18.137</v>
      </c>
      <c r="R12">
        <f t="shared" si="8"/>
        <v>0</v>
      </c>
      <c r="S12">
        <v>18.1399</v>
      </c>
      <c r="T12" s="2">
        <f t="shared" si="9"/>
        <v>0.000336162239612035</v>
      </c>
      <c r="U12">
        <v>18.1457</v>
      </c>
      <c r="V12" s="2">
        <f t="shared" si="10"/>
        <v>1.6532569161209103E-05</v>
      </c>
      <c r="W12">
        <v>18.146</v>
      </c>
      <c r="X12">
        <f t="shared" si="11"/>
        <v>0</v>
      </c>
    </row>
    <row r="13" spans="1:24" ht="12.75">
      <c r="A13" t="s">
        <v>27</v>
      </c>
      <c r="B13">
        <v>0.063552</v>
      </c>
      <c r="C13">
        <v>7.378</v>
      </c>
      <c r="D13">
        <v>0.06354</v>
      </c>
      <c r="E13">
        <v>7.374</v>
      </c>
      <c r="F13">
        <v>0.06355000000000001</v>
      </c>
      <c r="G13">
        <v>7.374</v>
      </c>
      <c r="H13" s="2">
        <f t="shared" si="0"/>
        <v>-0.00018882175226583202</v>
      </c>
      <c r="I13" s="2">
        <f t="shared" si="1"/>
        <v>0.00018882175226583202</v>
      </c>
      <c r="J13" s="2">
        <f t="shared" si="2"/>
        <v>-0.0005421523448089521</v>
      </c>
      <c r="K13" s="2">
        <f t="shared" si="3"/>
        <v>0.0005421523448089521</v>
      </c>
      <c r="L13" s="2">
        <f t="shared" si="4"/>
        <v>-3.14702920441233E-05</v>
      </c>
      <c r="M13" s="2">
        <f t="shared" si="5"/>
        <v>3.14702920441233E-05</v>
      </c>
      <c r="N13" s="2">
        <f t="shared" si="6"/>
        <v>-0.0005421523448089521</v>
      </c>
      <c r="O13" s="2">
        <f t="shared" si="7"/>
        <v>0.0005421523448089521</v>
      </c>
      <c r="P13">
        <v>0.06355000000000001</v>
      </c>
      <c r="Q13">
        <v>7.374</v>
      </c>
      <c r="R13">
        <f t="shared" si="8"/>
        <v>0</v>
      </c>
      <c r="S13">
        <v>7.3755</v>
      </c>
      <c r="T13" s="2">
        <f t="shared" si="9"/>
        <v>0.00033884521550561005</v>
      </c>
      <c r="U13">
        <v>7.4167</v>
      </c>
      <c r="V13" s="2">
        <f t="shared" si="10"/>
        <v>0.00524532393602596</v>
      </c>
      <c r="W13">
        <v>7.378</v>
      </c>
      <c r="X13">
        <f t="shared" si="11"/>
        <v>0</v>
      </c>
    </row>
    <row r="14" spans="1:24" ht="12.75">
      <c r="A14" t="s">
        <v>28</v>
      </c>
      <c r="B14">
        <v>0.036348</v>
      </c>
      <c r="C14">
        <v>13.093</v>
      </c>
      <c r="D14">
        <v>0.036340000000000004</v>
      </c>
      <c r="E14">
        <v>13.086</v>
      </c>
      <c r="F14">
        <v>0.036340000000000004</v>
      </c>
      <c r="G14">
        <v>13.086</v>
      </c>
      <c r="H14" s="2">
        <f t="shared" si="0"/>
        <v>-0.00022009464069552801</v>
      </c>
      <c r="I14" s="2">
        <f t="shared" si="1"/>
        <v>0.00022009464069552801</v>
      </c>
      <c r="J14" s="2">
        <f t="shared" si="2"/>
        <v>-0.0005346368288398131</v>
      </c>
      <c r="K14" s="2">
        <f t="shared" si="3"/>
        <v>0.0005346368288398131</v>
      </c>
      <c r="L14" s="2">
        <f t="shared" si="4"/>
        <v>-0.000220094640695337</v>
      </c>
      <c r="M14" s="2">
        <f t="shared" si="5"/>
        <v>0.000220094640695337</v>
      </c>
      <c r="N14" s="2">
        <f t="shared" si="6"/>
        <v>-0.0005346368288398131</v>
      </c>
      <c r="O14" s="2">
        <f t="shared" si="7"/>
        <v>0.0005346368288398131</v>
      </c>
      <c r="P14">
        <v>0.036340000000000004</v>
      </c>
      <c r="Q14">
        <v>13.086</v>
      </c>
      <c r="R14">
        <f t="shared" si="8"/>
        <v>0</v>
      </c>
      <c r="S14">
        <v>13.0886</v>
      </c>
      <c r="T14" s="2">
        <f t="shared" si="9"/>
        <v>0.000336057435270786</v>
      </c>
      <c r="U14">
        <v>13.0896</v>
      </c>
      <c r="V14" s="2">
        <f t="shared" si="10"/>
        <v>0.00025968074543643</v>
      </c>
      <c r="W14">
        <v>13.093</v>
      </c>
      <c r="X14">
        <f t="shared" si="11"/>
        <v>0</v>
      </c>
    </row>
    <row r="15" spans="1:24" ht="12.75">
      <c r="A15" t="s">
        <v>29</v>
      </c>
      <c r="B15">
        <v>0.076543</v>
      </c>
      <c r="C15">
        <v>8.958</v>
      </c>
      <c r="D15">
        <v>0.07655</v>
      </c>
      <c r="E15">
        <v>8.953</v>
      </c>
      <c r="F15">
        <v>0.07654000000000001</v>
      </c>
      <c r="G15">
        <v>8.953</v>
      </c>
      <c r="H15" s="2">
        <f t="shared" si="0"/>
        <v>9.145186365824601E-05</v>
      </c>
      <c r="I15" s="2">
        <f t="shared" si="1"/>
        <v>9.145186365824601E-05</v>
      </c>
      <c r="J15" s="2">
        <f t="shared" si="2"/>
        <v>-0.000558160303639292</v>
      </c>
      <c r="K15" s="2">
        <f t="shared" si="3"/>
        <v>0.000558160303639292</v>
      </c>
      <c r="L15" s="2">
        <f t="shared" si="4"/>
        <v>-3.91936558534304E-05</v>
      </c>
      <c r="M15" s="2">
        <f t="shared" si="5"/>
        <v>3.91936558534304E-05</v>
      </c>
      <c r="N15" s="2">
        <f t="shared" si="6"/>
        <v>-0.000558160303639292</v>
      </c>
      <c r="O15" s="2">
        <f t="shared" si="7"/>
        <v>0.000558160303639292</v>
      </c>
      <c r="P15">
        <v>0.07654000000000001</v>
      </c>
      <c r="Q15">
        <v>8.953</v>
      </c>
      <c r="R15">
        <f t="shared" si="8"/>
        <v>0</v>
      </c>
      <c r="S15">
        <v>8.9547</v>
      </c>
      <c r="T15" s="2">
        <f t="shared" si="9"/>
        <v>0.00036838580040181003</v>
      </c>
      <c r="U15">
        <v>8.9579</v>
      </c>
      <c r="V15" s="2">
        <f t="shared" si="10"/>
        <v>1.1163206072758102E-05</v>
      </c>
      <c r="W15">
        <v>8.958</v>
      </c>
      <c r="X15">
        <f t="shared" si="11"/>
        <v>0</v>
      </c>
    </row>
    <row r="16" spans="1:24" ht="12.75">
      <c r="A16" t="s">
        <v>30</v>
      </c>
      <c r="B16">
        <v>0.071575</v>
      </c>
      <c r="C16">
        <v>12.572</v>
      </c>
      <c r="D16">
        <v>0.07158</v>
      </c>
      <c r="E16">
        <v>12.565</v>
      </c>
      <c r="F16">
        <v>0.07157000000000001</v>
      </c>
      <c r="G16">
        <v>12.565</v>
      </c>
      <c r="H16" s="2">
        <f t="shared" si="0"/>
        <v>6.985679357305101E-05</v>
      </c>
      <c r="I16" s="2">
        <f t="shared" si="1"/>
        <v>6.985679357305101E-05</v>
      </c>
      <c r="J16" s="2">
        <f t="shared" si="2"/>
        <v>-0.000556792873051199</v>
      </c>
      <c r="K16" s="2">
        <f t="shared" si="3"/>
        <v>0.000556792873051199</v>
      </c>
      <c r="L16" s="2">
        <f t="shared" si="4"/>
        <v>-6.985679357305101E-05</v>
      </c>
      <c r="M16" s="2">
        <f t="shared" si="5"/>
        <v>6.985679357305101E-05</v>
      </c>
      <c r="N16" s="2">
        <f t="shared" si="6"/>
        <v>-0.000556792873051199</v>
      </c>
      <c r="O16" s="2">
        <f t="shared" si="7"/>
        <v>0.000556792873051199</v>
      </c>
      <c r="P16">
        <v>0.07157000000000001</v>
      </c>
      <c r="Q16">
        <v>12.565</v>
      </c>
      <c r="R16">
        <f t="shared" si="8"/>
        <v>0</v>
      </c>
      <c r="S16">
        <v>12.5675</v>
      </c>
      <c r="T16" s="2">
        <f t="shared" si="9"/>
        <v>0.00035793827553280304</v>
      </c>
      <c r="U16">
        <v>12.5695</v>
      </c>
      <c r="V16" s="2">
        <f t="shared" si="10"/>
        <v>0.00019885459751825503</v>
      </c>
      <c r="W16">
        <v>12.572</v>
      </c>
      <c r="X16">
        <f t="shared" si="11"/>
        <v>0</v>
      </c>
    </row>
    <row r="17" spans="1:24" ht="12.75">
      <c r="A17" t="s">
        <v>31</v>
      </c>
      <c r="B17">
        <v>0.08924000000000001</v>
      </c>
      <c r="C17">
        <v>7.552</v>
      </c>
      <c r="D17">
        <v>0.08923</v>
      </c>
      <c r="E17">
        <v>7.548</v>
      </c>
      <c r="F17">
        <v>0.08924000000000001</v>
      </c>
      <c r="G17">
        <v>7.548</v>
      </c>
      <c r="H17" s="2">
        <f t="shared" si="0"/>
        <v>-0.00011205737337528001</v>
      </c>
      <c r="I17" s="2">
        <f t="shared" si="1"/>
        <v>0.00011205737337528001</v>
      </c>
      <c r="J17" s="2">
        <f t="shared" si="2"/>
        <v>-0.000529661016949094</v>
      </c>
      <c r="K17" s="2">
        <f t="shared" si="3"/>
        <v>0.000529661016949094</v>
      </c>
      <c r="L17" s="2">
        <f t="shared" si="4"/>
        <v>0</v>
      </c>
      <c r="M17" s="2">
        <f t="shared" si="5"/>
        <v>0</v>
      </c>
      <c r="N17" s="2">
        <f t="shared" si="6"/>
        <v>-0.000529661016949094</v>
      </c>
      <c r="O17" s="2">
        <f t="shared" si="7"/>
        <v>0.000529661016949094</v>
      </c>
      <c r="P17">
        <v>0.08924000000000001</v>
      </c>
      <c r="Q17">
        <v>7.548</v>
      </c>
      <c r="R17">
        <f t="shared" si="8"/>
        <v>0</v>
      </c>
      <c r="S17">
        <v>7.5492</v>
      </c>
      <c r="T17" s="2">
        <f t="shared" si="9"/>
        <v>0.000370762711864366</v>
      </c>
      <c r="U17">
        <v>7.5526</v>
      </c>
      <c r="V17" s="2">
        <f t="shared" si="10"/>
        <v>7.944915254242291E-05</v>
      </c>
      <c r="W17">
        <v>7.552</v>
      </c>
      <c r="X17">
        <f t="shared" si="11"/>
        <v>0</v>
      </c>
    </row>
    <row r="18" spans="1:24" ht="12.75">
      <c r="A18" t="s">
        <v>32</v>
      </c>
      <c r="B18">
        <v>0.016066</v>
      </c>
      <c r="C18">
        <v>3.271</v>
      </c>
      <c r="D18">
        <v>0.01606</v>
      </c>
      <c r="E18">
        <v>3.269</v>
      </c>
      <c r="F18">
        <v>0.01606</v>
      </c>
      <c r="G18">
        <v>3.269</v>
      </c>
      <c r="H18" s="2">
        <f t="shared" si="0"/>
        <v>-0.000373459479646616</v>
      </c>
      <c r="I18" s="2">
        <f t="shared" si="1"/>
        <v>0.000373459479646616</v>
      </c>
      <c r="J18" s="2">
        <f t="shared" si="2"/>
        <v>-0.000611433812289752</v>
      </c>
      <c r="K18" s="2">
        <f t="shared" si="3"/>
        <v>0.000611433812289752</v>
      </c>
      <c r="L18" s="2">
        <f t="shared" si="4"/>
        <v>-0.0003734594796464</v>
      </c>
      <c r="M18" s="2">
        <f t="shared" si="5"/>
        <v>0.0003734594796464</v>
      </c>
      <c r="N18" s="2">
        <f t="shared" si="6"/>
        <v>-0.000611433812289752</v>
      </c>
      <c r="O18" s="2">
        <f t="shared" si="7"/>
        <v>0.000611433812289752</v>
      </c>
      <c r="P18">
        <v>0.01606</v>
      </c>
      <c r="Q18">
        <v>3.269</v>
      </c>
      <c r="R18">
        <f t="shared" si="8"/>
        <v>0</v>
      </c>
      <c r="S18">
        <v>3.2696</v>
      </c>
      <c r="T18" s="2">
        <f t="shared" si="9"/>
        <v>0.000428003668602827</v>
      </c>
      <c r="U18">
        <v>3.27</v>
      </c>
      <c r="V18" s="2">
        <f t="shared" si="10"/>
        <v>0.000305716906144876</v>
      </c>
      <c r="W18">
        <v>3.271</v>
      </c>
      <c r="X18">
        <f t="shared" si="11"/>
        <v>0</v>
      </c>
    </row>
    <row r="19" spans="1:24" ht="12.75">
      <c r="A19" t="s">
        <v>33</v>
      </c>
      <c r="B19">
        <v>0.056041</v>
      </c>
      <c r="C19">
        <v>7.33</v>
      </c>
      <c r="D19">
        <v>0.05603</v>
      </c>
      <c r="E19">
        <v>7.326</v>
      </c>
      <c r="F19">
        <v>0.056040000000000006</v>
      </c>
      <c r="G19">
        <v>7.327</v>
      </c>
      <c r="H19" s="2">
        <f t="shared" si="0"/>
        <v>-0.00019628486286833</v>
      </c>
      <c r="I19" s="2">
        <f t="shared" si="1"/>
        <v>0.00019628486286833</v>
      </c>
      <c r="J19" s="2">
        <f t="shared" si="2"/>
        <v>-0.0005457025920873731</v>
      </c>
      <c r="K19" s="2">
        <f t="shared" si="3"/>
        <v>0.0005457025920873731</v>
      </c>
      <c r="L19" s="2">
        <f t="shared" si="4"/>
        <v>-1.78440784424629E-05</v>
      </c>
      <c r="M19" s="2">
        <f t="shared" si="5"/>
        <v>1.78440784424629E-05</v>
      </c>
      <c r="N19" s="2">
        <f t="shared" si="6"/>
        <v>-0.0004092769440655</v>
      </c>
      <c r="O19" s="2">
        <f t="shared" si="7"/>
        <v>0.0004092769440655</v>
      </c>
      <c r="P19">
        <v>0.056040000000000006</v>
      </c>
      <c r="Q19">
        <v>7.327</v>
      </c>
      <c r="R19">
        <f t="shared" si="8"/>
        <v>0</v>
      </c>
      <c r="S19">
        <v>7.3277</v>
      </c>
      <c r="T19" s="2">
        <f t="shared" si="9"/>
        <v>0.0003137789904502</v>
      </c>
      <c r="U19">
        <v>7.3303</v>
      </c>
      <c r="V19" s="2">
        <f t="shared" si="10"/>
        <v>4.092769440657421E-05</v>
      </c>
      <c r="W19">
        <v>7.33</v>
      </c>
      <c r="X19">
        <f t="shared" si="11"/>
        <v>0</v>
      </c>
    </row>
    <row r="20" spans="1:24" ht="12.75">
      <c r="A20" t="s">
        <v>34</v>
      </c>
      <c r="B20">
        <v>0.31121000000000004</v>
      </c>
      <c r="C20">
        <v>34.777</v>
      </c>
      <c r="D20">
        <v>0.31117</v>
      </c>
      <c r="E20">
        <v>34.759</v>
      </c>
      <c r="F20">
        <v>0.31121000000000004</v>
      </c>
      <c r="G20">
        <v>34.759</v>
      </c>
      <c r="H20" s="2">
        <f t="shared" si="0"/>
        <v>-0.00012853057421029</v>
      </c>
      <c r="I20" s="2">
        <f t="shared" si="1"/>
        <v>0.00012853057421029</v>
      </c>
      <c r="J20" s="2">
        <f t="shared" si="2"/>
        <v>-0.000517583460332998</v>
      </c>
      <c r="K20" s="2">
        <f t="shared" si="3"/>
        <v>0.000517583460332998</v>
      </c>
      <c r="L20" s="2">
        <f t="shared" si="4"/>
        <v>0</v>
      </c>
      <c r="M20" s="2">
        <f t="shared" si="5"/>
        <v>0</v>
      </c>
      <c r="N20" s="2">
        <f t="shared" si="6"/>
        <v>-0.000517583460332998</v>
      </c>
      <c r="O20" s="2">
        <f t="shared" si="7"/>
        <v>0.000517583460332998</v>
      </c>
      <c r="P20">
        <v>0.31121000000000004</v>
      </c>
      <c r="Q20">
        <v>34.759</v>
      </c>
      <c r="R20">
        <f t="shared" si="8"/>
        <v>0</v>
      </c>
      <c r="S20">
        <v>34.7648</v>
      </c>
      <c r="T20" s="2">
        <f t="shared" si="9"/>
        <v>0.00035080656755901904</v>
      </c>
      <c r="U20">
        <v>34.7896</v>
      </c>
      <c r="V20" s="2">
        <f t="shared" si="10"/>
        <v>0.000362308422233058</v>
      </c>
      <c r="W20">
        <v>34.777</v>
      </c>
      <c r="X20">
        <f t="shared" si="11"/>
        <v>0</v>
      </c>
    </row>
    <row r="21" spans="1:24" ht="12.75">
      <c r="A21" t="s">
        <v>35</v>
      </c>
      <c r="B21">
        <v>0.090829</v>
      </c>
      <c r="C21">
        <v>12.849</v>
      </c>
      <c r="D21">
        <v>0.09082000000000001</v>
      </c>
      <c r="E21">
        <v>12.843</v>
      </c>
      <c r="F21">
        <v>0.09082000000000001</v>
      </c>
      <c r="G21">
        <v>12.843</v>
      </c>
      <c r="H21" s="2">
        <f t="shared" si="0"/>
        <v>-9.908729590764101E-05</v>
      </c>
      <c r="I21" s="2">
        <f t="shared" si="1"/>
        <v>9.908729590764101E-05</v>
      </c>
      <c r="J21" s="2">
        <f t="shared" si="2"/>
        <v>-0.00046696240952605106</v>
      </c>
      <c r="K21" s="2">
        <f t="shared" si="3"/>
        <v>0.00046696240952605106</v>
      </c>
      <c r="L21" s="2">
        <f t="shared" si="4"/>
        <v>-9.90872959074882E-05</v>
      </c>
      <c r="M21" s="2">
        <f t="shared" si="5"/>
        <v>9.90872959074882E-05</v>
      </c>
      <c r="N21" s="2">
        <f t="shared" si="6"/>
        <v>-0.00046696240952605106</v>
      </c>
      <c r="O21" s="2">
        <f t="shared" si="7"/>
        <v>0.00046696240952605106</v>
      </c>
      <c r="P21">
        <v>0.09082000000000001</v>
      </c>
      <c r="Q21">
        <v>12.843</v>
      </c>
      <c r="R21">
        <f t="shared" si="8"/>
        <v>0</v>
      </c>
      <c r="S21">
        <v>12.8448</v>
      </c>
      <c r="T21" s="2">
        <f t="shared" si="9"/>
        <v>0.000326873686668291</v>
      </c>
      <c r="U21">
        <v>12.8651</v>
      </c>
      <c r="V21" s="2">
        <f t="shared" si="10"/>
        <v>0.0012530157988948402</v>
      </c>
      <c r="W21">
        <v>12.849</v>
      </c>
      <c r="X21">
        <f t="shared" si="11"/>
        <v>0</v>
      </c>
    </row>
    <row r="22" spans="1:24" ht="12.75">
      <c r="A22" t="s">
        <v>36</v>
      </c>
      <c r="B22">
        <v>0.097842</v>
      </c>
      <c r="C22">
        <v>18.775</v>
      </c>
      <c r="D22">
        <v>0.09784000000000001</v>
      </c>
      <c r="E22">
        <v>18.766</v>
      </c>
      <c r="F22">
        <v>0.09784000000000001</v>
      </c>
      <c r="G22">
        <v>18.766</v>
      </c>
      <c r="H22" s="2">
        <f t="shared" si="0"/>
        <v>-2.0441119355716404E-05</v>
      </c>
      <c r="I22" s="2">
        <f t="shared" si="1"/>
        <v>2.0441119355716404E-05</v>
      </c>
      <c r="J22" s="2">
        <f t="shared" si="2"/>
        <v>-0.000479360852197089</v>
      </c>
      <c r="K22" s="2">
        <f t="shared" si="3"/>
        <v>0.000479360852197089</v>
      </c>
      <c r="L22" s="2">
        <f t="shared" si="4"/>
        <v>-2.0441119355574502E-05</v>
      </c>
      <c r="M22" s="2">
        <f t="shared" si="5"/>
        <v>2.0441119355574502E-05</v>
      </c>
      <c r="N22" s="2">
        <f t="shared" si="6"/>
        <v>-0.000479360852197089</v>
      </c>
      <c r="O22" s="2">
        <f t="shared" si="7"/>
        <v>0.000479360852197089</v>
      </c>
      <c r="P22">
        <v>0.09784000000000001</v>
      </c>
      <c r="Q22">
        <v>18.766</v>
      </c>
      <c r="R22">
        <f t="shared" si="8"/>
        <v>0</v>
      </c>
      <c r="S22">
        <v>18.7691</v>
      </c>
      <c r="T22" s="2">
        <f t="shared" si="9"/>
        <v>0.00031424766977347</v>
      </c>
      <c r="U22">
        <v>18.7747</v>
      </c>
      <c r="V22" s="2">
        <f t="shared" si="10"/>
        <v>1.59786950731984E-05</v>
      </c>
      <c r="W22">
        <v>18.775</v>
      </c>
      <c r="X22">
        <f t="shared" si="11"/>
        <v>0</v>
      </c>
    </row>
    <row r="23" spans="1:24" ht="12.75">
      <c r="A23" t="s">
        <v>37</v>
      </c>
      <c r="B23">
        <v>0.14652</v>
      </c>
      <c r="C23">
        <v>19.152</v>
      </c>
      <c r="D23">
        <v>0.14652</v>
      </c>
      <c r="E23">
        <v>19.142</v>
      </c>
      <c r="F23">
        <v>0.14652</v>
      </c>
      <c r="G23">
        <v>19.142</v>
      </c>
      <c r="H23" s="2">
        <f t="shared" si="0"/>
        <v>0</v>
      </c>
      <c r="I23" s="2">
        <f t="shared" si="1"/>
        <v>0</v>
      </c>
      <c r="J23" s="2">
        <f t="shared" si="2"/>
        <v>-0.000522138680033499</v>
      </c>
      <c r="K23" s="2">
        <f t="shared" si="3"/>
        <v>0.000522138680033499</v>
      </c>
      <c r="L23" s="2">
        <f t="shared" si="4"/>
        <v>0</v>
      </c>
      <c r="M23" s="2">
        <f t="shared" si="5"/>
        <v>0</v>
      </c>
      <c r="N23" s="2">
        <f t="shared" si="6"/>
        <v>-0.000522138680033499</v>
      </c>
      <c r="O23" s="2">
        <f t="shared" si="7"/>
        <v>0.000522138680033499</v>
      </c>
      <c r="P23">
        <v>0.14652</v>
      </c>
      <c r="Q23">
        <v>19.142</v>
      </c>
      <c r="R23">
        <f t="shared" si="8"/>
        <v>0</v>
      </c>
      <c r="S23">
        <v>19.1457</v>
      </c>
      <c r="T23" s="2">
        <f t="shared" si="9"/>
        <v>0.000328947368421028</v>
      </c>
      <c r="U23">
        <v>19.1474</v>
      </c>
      <c r="V23" s="2">
        <f t="shared" si="10"/>
        <v>0.00024018379281536803</v>
      </c>
      <c r="W23">
        <v>19.152</v>
      </c>
      <c r="X23">
        <f t="shared" si="11"/>
        <v>0</v>
      </c>
    </row>
    <row r="24" spans="1:24" ht="12.75">
      <c r="A24" t="s">
        <v>38</v>
      </c>
      <c r="B24">
        <v>0.07840699999999999</v>
      </c>
      <c r="C24">
        <v>7.84</v>
      </c>
      <c r="D24">
        <v>0.0784</v>
      </c>
      <c r="E24">
        <v>7.836</v>
      </c>
      <c r="F24">
        <v>0.0784</v>
      </c>
      <c r="G24">
        <v>7.836</v>
      </c>
      <c r="H24" s="2">
        <f t="shared" si="0"/>
        <v>-8.927774305856781E-05</v>
      </c>
      <c r="I24" s="2">
        <f t="shared" si="1"/>
        <v>8.927774305856781E-05</v>
      </c>
      <c r="J24" s="2">
        <f t="shared" si="2"/>
        <v>-0.000510204081632597</v>
      </c>
      <c r="K24" s="2">
        <f t="shared" si="3"/>
        <v>0.000510204081632597</v>
      </c>
      <c r="L24" s="2">
        <f t="shared" si="4"/>
        <v>-8.927774305856781E-05</v>
      </c>
      <c r="M24" s="2">
        <f t="shared" si="5"/>
        <v>8.927774305856781E-05</v>
      </c>
      <c r="N24" s="2">
        <f t="shared" si="6"/>
        <v>-0.000510204081632597</v>
      </c>
      <c r="O24" s="2">
        <f t="shared" si="7"/>
        <v>0.000510204081632597</v>
      </c>
      <c r="P24">
        <v>0.0784</v>
      </c>
      <c r="Q24">
        <v>7.836</v>
      </c>
      <c r="R24">
        <f t="shared" si="8"/>
        <v>0</v>
      </c>
      <c r="S24">
        <v>7.8377</v>
      </c>
      <c r="T24" s="2">
        <f t="shared" si="9"/>
        <v>0.00029336734693877203</v>
      </c>
      <c r="U24">
        <v>7.8435</v>
      </c>
      <c r="V24" s="2">
        <f t="shared" si="10"/>
        <v>0.00044642857142855103</v>
      </c>
      <c r="W24">
        <v>7.84</v>
      </c>
      <c r="X24">
        <f t="shared" si="11"/>
        <v>0</v>
      </c>
    </row>
    <row r="25" spans="1:24" ht="12.75">
      <c r="A25" t="s">
        <v>39</v>
      </c>
      <c r="B25">
        <v>0.022588</v>
      </c>
      <c r="C25">
        <v>6.549</v>
      </c>
      <c r="D25">
        <v>0.022580000000000003</v>
      </c>
      <c r="E25">
        <v>6.545</v>
      </c>
      <c r="F25">
        <v>0.022580000000000003</v>
      </c>
      <c r="G25">
        <v>6.545</v>
      </c>
      <c r="H25" s="2">
        <f t="shared" si="0"/>
        <v>-0.00035417035594125505</v>
      </c>
      <c r="I25" s="2">
        <f t="shared" si="1"/>
        <v>0.00035417035594125505</v>
      </c>
      <c r="J25" s="2">
        <f t="shared" si="2"/>
        <v>-0.000610780271797289</v>
      </c>
      <c r="K25" s="2">
        <f t="shared" si="3"/>
        <v>0.000610780271797289</v>
      </c>
      <c r="L25" s="2">
        <f t="shared" si="4"/>
        <v>-0.00035417035594110103</v>
      </c>
      <c r="M25" s="2">
        <f t="shared" si="5"/>
        <v>0.00035417035594110103</v>
      </c>
      <c r="N25" s="2">
        <f t="shared" si="6"/>
        <v>-0.000610780271797289</v>
      </c>
      <c r="O25" s="2">
        <f t="shared" si="7"/>
        <v>0.000610780271797289</v>
      </c>
      <c r="P25">
        <v>0.022580000000000003</v>
      </c>
      <c r="Q25">
        <v>6.545</v>
      </c>
      <c r="R25">
        <f t="shared" si="8"/>
        <v>0</v>
      </c>
      <c r="S25">
        <v>6.5465</v>
      </c>
      <c r="T25" s="2">
        <f t="shared" si="9"/>
        <v>0.00038173766987332304</v>
      </c>
      <c r="U25">
        <v>6.5466</v>
      </c>
      <c r="V25" s="2">
        <f t="shared" si="10"/>
        <v>0.00036646816307842804</v>
      </c>
      <c r="W25">
        <v>6.549</v>
      </c>
      <c r="X25">
        <f t="shared" si="11"/>
        <v>0</v>
      </c>
    </row>
    <row r="26" spans="1:24" ht="12.75">
      <c r="A26" t="s">
        <v>40</v>
      </c>
      <c r="B26">
        <v>0.051213999999999996</v>
      </c>
      <c r="C26">
        <v>4.825</v>
      </c>
      <c r="D26">
        <v>0.051210000000000006</v>
      </c>
      <c r="E26">
        <v>4.822</v>
      </c>
      <c r="F26">
        <v>0.051210000000000006</v>
      </c>
      <c r="G26">
        <v>4.822</v>
      </c>
      <c r="H26" s="2">
        <f t="shared" si="0"/>
        <v>-7.81036435349135E-05</v>
      </c>
      <c r="I26" s="2">
        <f t="shared" si="1"/>
        <v>7.81036435349135E-05</v>
      </c>
      <c r="J26" s="2">
        <f t="shared" si="2"/>
        <v>-0.000621761658031112</v>
      </c>
      <c r="K26" s="2">
        <f t="shared" si="3"/>
        <v>0.000621761658031112</v>
      </c>
      <c r="L26" s="2">
        <f t="shared" si="4"/>
        <v>-7.8103643534778E-05</v>
      </c>
      <c r="M26" s="2">
        <f t="shared" si="5"/>
        <v>7.8103643534778E-05</v>
      </c>
      <c r="N26" s="2">
        <f t="shared" si="6"/>
        <v>-0.000621761658031112</v>
      </c>
      <c r="O26" s="2">
        <f t="shared" si="7"/>
        <v>0.000621761658031112</v>
      </c>
      <c r="P26">
        <v>0.051210000000000006</v>
      </c>
      <c r="Q26">
        <v>4.822</v>
      </c>
      <c r="R26">
        <f t="shared" si="8"/>
        <v>0</v>
      </c>
      <c r="S26">
        <v>4.8231</v>
      </c>
      <c r="T26" s="2">
        <f t="shared" si="9"/>
        <v>0.000393782383419692</v>
      </c>
      <c r="U26">
        <v>4.8244</v>
      </c>
      <c r="V26" s="2">
        <f t="shared" si="10"/>
        <v>0.00012435233160629602</v>
      </c>
      <c r="W26">
        <v>4.825</v>
      </c>
      <c r="X26">
        <f t="shared" si="11"/>
        <v>0</v>
      </c>
    </row>
    <row r="27" spans="1:24" ht="12.75">
      <c r="A27" t="s">
        <v>41</v>
      </c>
      <c r="B27">
        <v>0.016975999999999998</v>
      </c>
      <c r="C27">
        <v>5.976</v>
      </c>
      <c r="D27">
        <v>0.016970000000000002</v>
      </c>
      <c r="E27">
        <v>5.973</v>
      </c>
      <c r="F27">
        <v>0.016970000000000002</v>
      </c>
      <c r="G27">
        <v>5.973</v>
      </c>
      <c r="H27" s="2">
        <f t="shared" si="0"/>
        <v>-0.000353440150801076</v>
      </c>
      <c r="I27" s="2">
        <f t="shared" si="1"/>
        <v>0.000353440150801076</v>
      </c>
      <c r="J27" s="2">
        <f t="shared" si="2"/>
        <v>-0.000502008032128533</v>
      </c>
      <c r="K27" s="2">
        <f t="shared" si="3"/>
        <v>0.000502008032128533</v>
      </c>
      <c r="L27" s="2">
        <f t="shared" si="4"/>
        <v>-0.00035344015080087104</v>
      </c>
      <c r="M27" s="2">
        <f t="shared" si="5"/>
        <v>0.00035344015080087104</v>
      </c>
      <c r="N27" s="2">
        <f t="shared" si="6"/>
        <v>-0.000502008032128533</v>
      </c>
      <c r="O27" s="2">
        <f t="shared" si="7"/>
        <v>0.000502008032128533</v>
      </c>
      <c r="P27">
        <v>0.016970000000000002</v>
      </c>
      <c r="Q27">
        <v>5.973</v>
      </c>
      <c r="R27">
        <f t="shared" si="8"/>
        <v>0</v>
      </c>
      <c r="S27">
        <v>5.9737</v>
      </c>
      <c r="T27" s="2">
        <f t="shared" si="9"/>
        <v>0.00038487282463185604</v>
      </c>
      <c r="U27">
        <v>5.9748</v>
      </c>
      <c r="V27" s="2">
        <f t="shared" si="10"/>
        <v>0.000200803212851384</v>
      </c>
      <c r="W27">
        <v>5.976</v>
      </c>
      <c r="X27">
        <f t="shared" si="11"/>
        <v>0</v>
      </c>
    </row>
    <row r="28" spans="1:24" ht="12.75">
      <c r="A28" t="s">
        <v>42</v>
      </c>
      <c r="B28">
        <v>0.056344</v>
      </c>
      <c r="C28">
        <v>12.233</v>
      </c>
      <c r="D28">
        <v>0.05634</v>
      </c>
      <c r="E28">
        <v>12.226</v>
      </c>
      <c r="F28">
        <v>0.05634</v>
      </c>
      <c r="G28">
        <v>12.227</v>
      </c>
      <c r="H28" s="2">
        <f t="shared" si="0"/>
        <v>-7.099247479774241E-05</v>
      </c>
      <c r="I28" s="2">
        <f t="shared" si="1"/>
        <v>7.099247479774241E-05</v>
      </c>
      <c r="J28" s="2">
        <f t="shared" si="2"/>
        <v>-0.000572222676367177</v>
      </c>
      <c r="K28" s="2">
        <f t="shared" si="3"/>
        <v>0.000572222676367177</v>
      </c>
      <c r="L28" s="2">
        <f t="shared" si="4"/>
        <v>-7.09924747976193E-05</v>
      </c>
      <c r="M28" s="2">
        <f t="shared" si="5"/>
        <v>7.09924747976193E-05</v>
      </c>
      <c r="N28" s="2">
        <f t="shared" si="6"/>
        <v>-0.000490476579743336</v>
      </c>
      <c r="O28" s="2">
        <f t="shared" si="7"/>
        <v>0.000490476579743336</v>
      </c>
      <c r="P28">
        <v>0.05634</v>
      </c>
      <c r="Q28">
        <v>12.227</v>
      </c>
      <c r="R28">
        <f t="shared" si="8"/>
        <v>0</v>
      </c>
      <c r="S28">
        <v>12.2286</v>
      </c>
      <c r="T28" s="2">
        <f t="shared" si="9"/>
        <v>0.000359682825145132</v>
      </c>
      <c r="U28">
        <v>12.2296</v>
      </c>
      <c r="V28" s="2">
        <f t="shared" si="10"/>
        <v>0.00027793672852129104</v>
      </c>
      <c r="W28">
        <v>12.233</v>
      </c>
      <c r="X28">
        <f t="shared" si="11"/>
        <v>0</v>
      </c>
    </row>
    <row r="29" spans="1:24" ht="12.75">
      <c r="A29" t="s">
        <v>43</v>
      </c>
      <c r="B29">
        <v>0.093619</v>
      </c>
      <c r="C29">
        <v>17.708</v>
      </c>
      <c r="D29">
        <v>0.09361000000000001</v>
      </c>
      <c r="E29">
        <v>17.699</v>
      </c>
      <c r="F29">
        <v>0.09361000000000001</v>
      </c>
      <c r="G29">
        <v>17.699</v>
      </c>
      <c r="H29" s="2">
        <f t="shared" si="0"/>
        <v>-9.61343317061187E-05</v>
      </c>
      <c r="I29" s="2">
        <f t="shared" si="1"/>
        <v>9.61343317061187E-05</v>
      </c>
      <c r="J29" s="2">
        <f t="shared" si="2"/>
        <v>-0.0005082448610795571</v>
      </c>
      <c r="K29" s="2">
        <f t="shared" si="3"/>
        <v>0.0005082448610795571</v>
      </c>
      <c r="L29" s="2">
        <f t="shared" si="4"/>
        <v>-9.61343317059704E-05</v>
      </c>
      <c r="M29" s="2">
        <f t="shared" si="5"/>
        <v>9.61343317059704E-05</v>
      </c>
      <c r="N29" s="2">
        <f t="shared" si="6"/>
        <v>-0.0005082448610795571</v>
      </c>
      <c r="O29" s="2">
        <f t="shared" si="7"/>
        <v>0.0005082448610795571</v>
      </c>
      <c r="P29">
        <v>0.09361000000000001</v>
      </c>
      <c r="Q29">
        <v>17.699</v>
      </c>
      <c r="R29">
        <f t="shared" si="8"/>
        <v>0</v>
      </c>
      <c r="S29">
        <v>17.7019</v>
      </c>
      <c r="T29" s="2">
        <f t="shared" si="9"/>
        <v>0.0003444770725096</v>
      </c>
      <c r="U29">
        <v>17.7044</v>
      </c>
      <c r="V29" s="2">
        <f t="shared" si="10"/>
        <v>0.00020329794443182302</v>
      </c>
      <c r="W29">
        <v>17.708</v>
      </c>
      <c r="X29">
        <f t="shared" si="11"/>
        <v>0</v>
      </c>
    </row>
    <row r="30" spans="1:24" ht="12.75">
      <c r="A30" t="s">
        <v>44</v>
      </c>
      <c r="B30">
        <v>0.046564999999999995</v>
      </c>
      <c r="C30">
        <v>11.154</v>
      </c>
      <c r="D30">
        <v>0.046560000000000004</v>
      </c>
      <c r="E30">
        <v>11.148</v>
      </c>
      <c r="F30">
        <v>0.046560000000000004</v>
      </c>
      <c r="G30">
        <v>11.148</v>
      </c>
      <c r="H30" s="2">
        <f t="shared" si="0"/>
        <v>-0.00010737678513901101</v>
      </c>
      <c r="I30" s="2">
        <f t="shared" si="1"/>
        <v>0.00010737678513901101</v>
      </c>
      <c r="J30" s="2">
        <f t="shared" si="2"/>
        <v>-0.000537923614846712</v>
      </c>
      <c r="K30" s="2">
        <f t="shared" si="3"/>
        <v>0.000537923614846712</v>
      </c>
      <c r="L30" s="2">
        <f t="shared" si="4"/>
        <v>-0.000107376785138862</v>
      </c>
      <c r="M30" s="2">
        <f t="shared" si="5"/>
        <v>0.000107376785138862</v>
      </c>
      <c r="N30" s="2">
        <f t="shared" si="6"/>
        <v>-0.000537923614846712</v>
      </c>
      <c r="O30" s="2">
        <f t="shared" si="7"/>
        <v>0.000537923614846712</v>
      </c>
      <c r="P30">
        <v>0.046560000000000004</v>
      </c>
      <c r="Q30">
        <v>11.148</v>
      </c>
      <c r="R30">
        <f t="shared" si="8"/>
        <v>0</v>
      </c>
      <c r="S30">
        <v>11.1497</v>
      </c>
      <c r="T30" s="2">
        <f t="shared" si="9"/>
        <v>0.000385511923973519</v>
      </c>
      <c r="U30">
        <v>11.1501</v>
      </c>
      <c r="V30" s="2">
        <f t="shared" si="10"/>
        <v>0.000349650349650331</v>
      </c>
      <c r="W30">
        <v>11.154</v>
      </c>
      <c r="X30">
        <f t="shared" si="11"/>
        <v>0</v>
      </c>
    </row>
    <row r="31" spans="1:24" ht="12.75">
      <c r="A31" t="s">
        <v>45</v>
      </c>
      <c r="B31">
        <v>0.025507</v>
      </c>
      <c r="C31">
        <v>8.114</v>
      </c>
      <c r="D31">
        <v>0.025500000000000002</v>
      </c>
      <c r="E31">
        <v>8.11</v>
      </c>
      <c r="F31">
        <v>0.025500000000000002</v>
      </c>
      <c r="G31">
        <v>8.11</v>
      </c>
      <c r="H31" s="2">
        <f t="shared" si="0"/>
        <v>-0.000274434468969305</v>
      </c>
      <c r="I31" s="2">
        <f t="shared" si="1"/>
        <v>0.000274434468969305</v>
      </c>
      <c r="J31" s="2">
        <f t="shared" si="2"/>
        <v>-0.000492975104757374</v>
      </c>
      <c r="K31" s="2">
        <f t="shared" si="3"/>
        <v>0.000492975104757374</v>
      </c>
      <c r="L31" s="2">
        <f t="shared" si="4"/>
        <v>-0.000274434468969169</v>
      </c>
      <c r="M31" s="2">
        <f t="shared" si="5"/>
        <v>0.000274434468969169</v>
      </c>
      <c r="N31" s="2">
        <f t="shared" si="6"/>
        <v>-0.000492975104757374</v>
      </c>
      <c r="O31" s="2">
        <f t="shared" si="7"/>
        <v>0.000492975104757374</v>
      </c>
      <c r="P31">
        <v>0.025500000000000002</v>
      </c>
      <c r="Q31">
        <v>8.11</v>
      </c>
      <c r="R31">
        <f t="shared" si="8"/>
        <v>0</v>
      </c>
      <c r="S31">
        <v>8.1115</v>
      </c>
      <c r="T31" s="2">
        <f t="shared" si="9"/>
        <v>0.000308109440473414</v>
      </c>
      <c r="U31">
        <v>8.1116</v>
      </c>
      <c r="V31" s="2">
        <f t="shared" si="10"/>
        <v>0.00029578506285451203</v>
      </c>
      <c r="W31">
        <v>8.114</v>
      </c>
      <c r="X31">
        <f t="shared" si="11"/>
        <v>0</v>
      </c>
    </row>
    <row r="32" spans="1:24" ht="12.75">
      <c r="A32" t="s">
        <v>46</v>
      </c>
      <c r="B32">
        <v>0.029255</v>
      </c>
      <c r="C32">
        <v>6.045</v>
      </c>
      <c r="D32">
        <v>0.02925</v>
      </c>
      <c r="E32">
        <v>6.042</v>
      </c>
      <c r="F32">
        <v>0.02925</v>
      </c>
      <c r="G32">
        <v>6.042</v>
      </c>
      <c r="H32" s="2">
        <f t="shared" si="0"/>
        <v>-0.000170910955392293</v>
      </c>
      <c r="I32" s="2">
        <f t="shared" si="1"/>
        <v>0.000170910955392293</v>
      </c>
      <c r="J32" s="2">
        <f t="shared" si="2"/>
        <v>-0.000496277915632773</v>
      </c>
      <c r="K32" s="2">
        <f t="shared" si="3"/>
        <v>0.000496277915632773</v>
      </c>
      <c r="L32" s="2">
        <f t="shared" si="4"/>
        <v>-0.000170910955392174</v>
      </c>
      <c r="M32" s="2">
        <f t="shared" si="5"/>
        <v>0.000170910955392174</v>
      </c>
      <c r="N32" s="2">
        <f t="shared" si="6"/>
        <v>-0.000496277915632773</v>
      </c>
      <c r="O32" s="2">
        <f t="shared" si="7"/>
        <v>0.000496277915632773</v>
      </c>
      <c r="P32">
        <v>0.02925</v>
      </c>
      <c r="Q32">
        <v>6.042</v>
      </c>
      <c r="R32">
        <f t="shared" si="8"/>
        <v>0</v>
      </c>
      <c r="S32">
        <v>6.0434</v>
      </c>
      <c r="T32" s="2">
        <f t="shared" si="9"/>
        <v>0.000264681555004106</v>
      </c>
      <c r="U32">
        <v>6.044</v>
      </c>
      <c r="V32" s="2">
        <f t="shared" si="10"/>
        <v>0.00016542597187764002</v>
      </c>
      <c r="W32">
        <v>6.045</v>
      </c>
      <c r="X32">
        <f t="shared" si="11"/>
        <v>0</v>
      </c>
    </row>
    <row r="33" spans="1:24" ht="12.75">
      <c r="A33" t="s">
        <v>47</v>
      </c>
      <c r="B33">
        <v>0.039498</v>
      </c>
      <c r="C33">
        <v>5.117</v>
      </c>
      <c r="D33">
        <v>0.039490000000000004</v>
      </c>
      <c r="E33">
        <v>5.114</v>
      </c>
      <c r="F33">
        <v>0.039490000000000004</v>
      </c>
      <c r="G33">
        <v>5.114</v>
      </c>
      <c r="H33" s="2">
        <f t="shared" si="0"/>
        <v>-0.00020254190085576603</v>
      </c>
      <c r="I33" s="2">
        <f t="shared" si="1"/>
        <v>0.00020254190085576603</v>
      </c>
      <c r="J33" s="2">
        <f t="shared" si="2"/>
        <v>-0.000586281024037544</v>
      </c>
      <c r="K33" s="2">
        <f t="shared" si="3"/>
        <v>0.000586281024037544</v>
      </c>
      <c r="L33" s="2">
        <f t="shared" si="4"/>
        <v>-0.000202541900855591</v>
      </c>
      <c r="M33" s="2">
        <f t="shared" si="5"/>
        <v>0.000202541900855591</v>
      </c>
      <c r="N33" s="2">
        <f t="shared" si="6"/>
        <v>-0.000586281024037544</v>
      </c>
      <c r="O33" s="2">
        <f t="shared" si="7"/>
        <v>0.000586281024037544</v>
      </c>
      <c r="P33">
        <v>0.039490000000000004</v>
      </c>
      <c r="Q33">
        <v>5.114</v>
      </c>
      <c r="R33">
        <f t="shared" si="8"/>
        <v>0</v>
      </c>
      <c r="S33">
        <v>5.1152</v>
      </c>
      <c r="T33" s="2">
        <f t="shared" si="9"/>
        <v>0.00035176861442256103</v>
      </c>
      <c r="U33">
        <v>5.1172</v>
      </c>
      <c r="V33" s="2">
        <f t="shared" si="10"/>
        <v>3.90854016025839E-05</v>
      </c>
      <c r="W33">
        <v>5.117</v>
      </c>
      <c r="X33">
        <f t="shared" si="11"/>
        <v>0</v>
      </c>
    </row>
    <row r="34" spans="1:24" ht="12.75">
      <c r="A34" t="s">
        <v>48</v>
      </c>
      <c r="B34">
        <v>0.032374</v>
      </c>
      <c r="C34">
        <v>3.875</v>
      </c>
      <c r="D34">
        <v>0.03239</v>
      </c>
      <c r="E34">
        <v>3.873</v>
      </c>
      <c r="F34">
        <v>0.03237</v>
      </c>
      <c r="G34">
        <v>3.873</v>
      </c>
      <c r="H34" s="2">
        <f t="shared" si="0"/>
        <v>0.0004942237598071041</v>
      </c>
      <c r="I34" s="2">
        <f t="shared" si="1"/>
        <v>0.0004942237598071041</v>
      </c>
      <c r="J34" s="2">
        <f t="shared" si="2"/>
        <v>-0.000516129032258008</v>
      </c>
      <c r="K34" s="2">
        <f t="shared" si="3"/>
        <v>0.000516129032258008</v>
      </c>
      <c r="L34" s="2">
        <f t="shared" si="4"/>
        <v>-0.000123555939951722</v>
      </c>
      <c r="M34" s="2">
        <f t="shared" si="5"/>
        <v>0.000123555939951722</v>
      </c>
      <c r="N34" s="2">
        <f t="shared" si="6"/>
        <v>-0.000516129032258008</v>
      </c>
      <c r="O34" s="2">
        <f t="shared" si="7"/>
        <v>0.000516129032258008</v>
      </c>
      <c r="P34">
        <v>0.03237</v>
      </c>
      <c r="Q34">
        <v>3.873</v>
      </c>
      <c r="R34">
        <f t="shared" si="8"/>
        <v>0</v>
      </c>
      <c r="S34">
        <v>3.8734</v>
      </c>
      <c r="T34" s="2">
        <f t="shared" si="9"/>
        <v>0.000412903225806406</v>
      </c>
      <c r="U34">
        <v>3.8772</v>
      </c>
      <c r="V34" s="2">
        <f t="shared" si="10"/>
        <v>0.000567741935483923</v>
      </c>
      <c r="W34">
        <v>3.875</v>
      </c>
      <c r="X34">
        <f t="shared" si="11"/>
        <v>0</v>
      </c>
    </row>
    <row r="35" spans="1:24" ht="12.75">
      <c r="A35" t="s">
        <v>49</v>
      </c>
      <c r="B35">
        <v>0.030351999999999997</v>
      </c>
      <c r="C35">
        <v>5.542</v>
      </c>
      <c r="D35">
        <v>0.030350000000000002</v>
      </c>
      <c r="E35">
        <v>5.54</v>
      </c>
      <c r="F35">
        <v>0.030350000000000002</v>
      </c>
      <c r="G35">
        <v>5.54</v>
      </c>
      <c r="H35" s="2">
        <f t="shared" si="0"/>
        <v>-6.58935160779695E-05</v>
      </c>
      <c r="I35" s="2">
        <f t="shared" si="1"/>
        <v>6.58935160779695E-05</v>
      </c>
      <c r="J35" s="2">
        <f t="shared" si="2"/>
        <v>-0.000360880548538394</v>
      </c>
      <c r="K35" s="2">
        <f t="shared" si="3"/>
        <v>0.000360880548538394</v>
      </c>
      <c r="L35" s="2">
        <f t="shared" si="4"/>
        <v>-6.589351607785522E-05</v>
      </c>
      <c r="M35" s="2">
        <f t="shared" si="5"/>
        <v>6.589351607785522E-05</v>
      </c>
      <c r="N35" s="2">
        <f t="shared" si="6"/>
        <v>-0.000360880548538394</v>
      </c>
      <c r="O35" s="2">
        <f t="shared" si="7"/>
        <v>0.000360880548538394</v>
      </c>
      <c r="P35">
        <v>0.030350000000000002</v>
      </c>
      <c r="Q35">
        <v>5.54</v>
      </c>
      <c r="R35">
        <f t="shared" si="8"/>
        <v>0</v>
      </c>
      <c r="S35">
        <v>5.5405</v>
      </c>
      <c r="T35" s="2">
        <f t="shared" si="9"/>
        <v>0.000270660411403836</v>
      </c>
      <c r="U35">
        <v>5.5411</v>
      </c>
      <c r="V35" s="2">
        <f t="shared" si="10"/>
        <v>0.000162396246842237</v>
      </c>
      <c r="W35">
        <v>5.542</v>
      </c>
      <c r="X35">
        <f t="shared" si="11"/>
        <v>0</v>
      </c>
    </row>
    <row r="36" spans="1:24" ht="12.75">
      <c r="A36" t="s">
        <v>50</v>
      </c>
      <c r="B36">
        <v>0.048841999999999997</v>
      </c>
      <c r="C36">
        <v>10.872</v>
      </c>
      <c r="D36">
        <v>0.04884</v>
      </c>
      <c r="E36">
        <v>10.867</v>
      </c>
      <c r="F36">
        <v>0.04884</v>
      </c>
      <c r="G36">
        <v>10.867</v>
      </c>
      <c r="H36" s="2">
        <f t="shared" si="0"/>
        <v>-4.094836411289461E-05</v>
      </c>
      <c r="I36" s="2">
        <f t="shared" si="1"/>
        <v>4.094836411289461E-05</v>
      </c>
      <c r="J36" s="2">
        <f t="shared" si="2"/>
        <v>-0.0004598969830757</v>
      </c>
      <c r="K36" s="2">
        <f t="shared" si="3"/>
        <v>0.0004598969830757</v>
      </c>
      <c r="L36" s="2">
        <f t="shared" si="4"/>
        <v>-4.0948364112752605E-05</v>
      </c>
      <c r="M36" s="2">
        <f t="shared" si="5"/>
        <v>4.0948364112752605E-05</v>
      </c>
      <c r="N36" s="2">
        <f t="shared" si="6"/>
        <v>-0.0004598969830757</v>
      </c>
      <c r="O36" s="2">
        <f t="shared" si="7"/>
        <v>0.0004598969830757</v>
      </c>
      <c r="P36">
        <v>0.04884</v>
      </c>
      <c r="Q36">
        <v>10.867</v>
      </c>
      <c r="R36">
        <f t="shared" si="8"/>
        <v>0</v>
      </c>
      <c r="S36">
        <v>10.8686</v>
      </c>
      <c r="T36" s="2">
        <f t="shared" si="9"/>
        <v>0.00031272994849146303</v>
      </c>
      <c r="U36">
        <v>10.8692</v>
      </c>
      <c r="V36" s="2">
        <f t="shared" si="10"/>
        <v>0.00025754231052249604</v>
      </c>
      <c r="W36">
        <v>10.872</v>
      </c>
      <c r="X36">
        <f t="shared" si="11"/>
        <v>0</v>
      </c>
    </row>
    <row r="37" spans="1:24" ht="12.75">
      <c r="A37" t="s">
        <v>51</v>
      </c>
      <c r="B37">
        <v>0.022203</v>
      </c>
      <c r="C37">
        <v>3.9450000000000003</v>
      </c>
      <c r="D37">
        <v>0.0222</v>
      </c>
      <c r="E37">
        <v>3.942</v>
      </c>
      <c r="F37">
        <v>0.0222</v>
      </c>
      <c r="G37">
        <v>3.942</v>
      </c>
      <c r="H37" s="2">
        <f t="shared" si="0"/>
        <v>-0.00013511687609796</v>
      </c>
      <c r="I37" s="2">
        <f t="shared" si="1"/>
        <v>0.00013511687609796</v>
      </c>
      <c r="J37" s="2">
        <f t="shared" si="2"/>
        <v>-0.000760456273764287</v>
      </c>
      <c r="K37" s="2">
        <f t="shared" si="3"/>
        <v>0.000760456273764287</v>
      </c>
      <c r="L37" s="2">
        <f t="shared" si="4"/>
        <v>-0.000135116876097803</v>
      </c>
      <c r="M37" s="2">
        <f t="shared" si="5"/>
        <v>0.000135116876097803</v>
      </c>
      <c r="N37" s="2">
        <f t="shared" si="6"/>
        <v>-0.000760456273764287</v>
      </c>
      <c r="O37" s="2">
        <f t="shared" si="7"/>
        <v>0.000760456273764287</v>
      </c>
      <c r="P37">
        <v>0.0222</v>
      </c>
      <c r="Q37">
        <v>3.942</v>
      </c>
      <c r="R37">
        <f t="shared" si="8"/>
        <v>0</v>
      </c>
      <c r="S37">
        <v>3.9432</v>
      </c>
      <c r="T37" s="2">
        <f t="shared" si="9"/>
        <v>0.00045627376425861704</v>
      </c>
      <c r="U37">
        <v>3.9446</v>
      </c>
      <c r="V37" s="2">
        <f t="shared" si="10"/>
        <v>0.000101394169835336</v>
      </c>
      <c r="W37">
        <v>3.9450000000000003</v>
      </c>
      <c r="X37">
        <f t="shared" si="11"/>
        <v>0</v>
      </c>
    </row>
    <row r="38" spans="1:24" ht="12.75">
      <c r="A38" t="s">
        <v>52</v>
      </c>
      <c r="B38">
        <v>0.054201</v>
      </c>
      <c r="C38">
        <v>9.436</v>
      </c>
      <c r="D38">
        <v>0.05421</v>
      </c>
      <c r="E38">
        <v>9.431</v>
      </c>
      <c r="F38">
        <v>0.054200000000000005</v>
      </c>
      <c r="G38">
        <v>9.431</v>
      </c>
      <c r="H38" s="2">
        <f t="shared" si="0"/>
        <v>0.000166048596889266</v>
      </c>
      <c r="I38" s="2">
        <f t="shared" si="1"/>
        <v>0.000166048596889266</v>
      </c>
      <c r="J38" s="2">
        <f t="shared" si="2"/>
        <v>-0.000529885544722423</v>
      </c>
      <c r="K38" s="2">
        <f t="shared" si="3"/>
        <v>0.000529885544722423</v>
      </c>
      <c r="L38" s="2">
        <f t="shared" si="4"/>
        <v>-1.8449844098707803E-05</v>
      </c>
      <c r="M38" s="2">
        <f t="shared" si="5"/>
        <v>1.8449844098707803E-05</v>
      </c>
      <c r="N38" s="2">
        <f t="shared" si="6"/>
        <v>-0.000529885544722423</v>
      </c>
      <c r="O38" s="2">
        <f t="shared" si="7"/>
        <v>0.000529885544722423</v>
      </c>
      <c r="P38">
        <v>0.054200000000000005</v>
      </c>
      <c r="Q38">
        <v>9.431</v>
      </c>
      <c r="R38">
        <f t="shared" si="8"/>
        <v>0</v>
      </c>
      <c r="S38">
        <v>9.4329</v>
      </c>
      <c r="T38" s="2">
        <f t="shared" si="9"/>
        <v>0.00032852903772783804</v>
      </c>
      <c r="U38">
        <v>9.4335</v>
      </c>
      <c r="V38" s="2">
        <f t="shared" si="10"/>
        <v>0.000264942772361117</v>
      </c>
      <c r="W38">
        <v>9.436</v>
      </c>
      <c r="X38">
        <f t="shared" si="11"/>
        <v>0</v>
      </c>
    </row>
    <row r="39" spans="1:24" ht="12.75">
      <c r="A39" t="s">
        <v>53</v>
      </c>
      <c r="B39">
        <v>0.022321999999999998</v>
      </c>
      <c r="C39">
        <v>6.145</v>
      </c>
      <c r="D39">
        <v>0.022320000000000003</v>
      </c>
      <c r="E39">
        <v>6.142</v>
      </c>
      <c r="F39">
        <v>0.022320000000000003</v>
      </c>
      <c r="G39">
        <v>6.142</v>
      </c>
      <c r="H39" s="2">
        <f t="shared" si="0"/>
        <v>-8.959770629865291E-05</v>
      </c>
      <c r="I39" s="2">
        <f t="shared" si="1"/>
        <v>8.959770629865291E-05</v>
      </c>
      <c r="J39" s="2">
        <f t="shared" si="2"/>
        <v>-0.000488201790073104</v>
      </c>
      <c r="K39" s="2">
        <f t="shared" si="3"/>
        <v>0.000488201790073104</v>
      </c>
      <c r="L39" s="2">
        <f t="shared" si="4"/>
        <v>-8.95977062984975E-05</v>
      </c>
      <c r="M39" s="2">
        <f t="shared" si="5"/>
        <v>8.95977062984975E-05</v>
      </c>
      <c r="N39" s="2">
        <f t="shared" si="6"/>
        <v>-0.000488201790073104</v>
      </c>
      <c r="O39" s="2">
        <f t="shared" si="7"/>
        <v>0.000488201790073104</v>
      </c>
      <c r="P39">
        <v>0.022320000000000003</v>
      </c>
      <c r="Q39">
        <v>6.142</v>
      </c>
      <c r="R39">
        <f t="shared" si="8"/>
        <v>0</v>
      </c>
      <c r="S39">
        <v>6.1429</v>
      </c>
      <c r="T39" s="2">
        <f t="shared" si="9"/>
        <v>0.000341741253051187</v>
      </c>
      <c r="U39">
        <v>6.1434</v>
      </c>
      <c r="V39" s="2">
        <f t="shared" si="10"/>
        <v>0.000260374288039027</v>
      </c>
      <c r="W39">
        <v>6.145</v>
      </c>
      <c r="X39">
        <f t="shared" si="11"/>
        <v>0</v>
      </c>
    </row>
    <row r="40" spans="1:24" ht="12.75">
      <c r="A40" t="s">
        <v>54</v>
      </c>
      <c r="B40">
        <v>0.026625</v>
      </c>
      <c r="C40">
        <v>6.768</v>
      </c>
      <c r="D40">
        <v>0.02662</v>
      </c>
      <c r="E40">
        <v>6.764</v>
      </c>
      <c r="F40">
        <v>0.02662</v>
      </c>
      <c r="G40">
        <v>6.764</v>
      </c>
      <c r="H40" s="2">
        <f t="shared" si="0"/>
        <v>-0.000187793427230104</v>
      </c>
      <c r="I40" s="2">
        <f t="shared" si="1"/>
        <v>0.000187793427230104</v>
      </c>
      <c r="J40" s="2">
        <f t="shared" si="2"/>
        <v>-0.000591016548463292</v>
      </c>
      <c r="K40" s="2">
        <f t="shared" si="3"/>
        <v>0.000591016548463292</v>
      </c>
      <c r="L40" s="2">
        <f t="shared" si="4"/>
        <v>-0.000187793427229974</v>
      </c>
      <c r="M40" s="2">
        <f t="shared" si="5"/>
        <v>0.000187793427229974</v>
      </c>
      <c r="N40" s="2">
        <f t="shared" si="6"/>
        <v>-0.000591016548463292</v>
      </c>
      <c r="O40" s="2">
        <f t="shared" si="7"/>
        <v>0.000591016548463292</v>
      </c>
      <c r="P40">
        <v>0.02662</v>
      </c>
      <c r="Q40">
        <v>6.764</v>
      </c>
      <c r="R40">
        <f t="shared" si="8"/>
        <v>0</v>
      </c>
      <c r="S40">
        <v>6.7656</v>
      </c>
      <c r="T40" s="2">
        <f t="shared" si="9"/>
        <v>0.000354609929077975</v>
      </c>
      <c r="U40">
        <v>6.7658000000000005</v>
      </c>
      <c r="V40" s="2">
        <f t="shared" si="10"/>
        <v>0.000325059101654745</v>
      </c>
      <c r="W40">
        <v>6.768</v>
      </c>
      <c r="X40">
        <f t="shared" si="11"/>
        <v>0</v>
      </c>
    </row>
    <row r="41" spans="1:24" ht="12.75">
      <c r="A41" t="s">
        <v>55</v>
      </c>
      <c r="B41">
        <v>0.052736</v>
      </c>
      <c r="C41">
        <v>7.787</v>
      </c>
      <c r="D41">
        <v>0.052730000000000006</v>
      </c>
      <c r="E41">
        <v>7.783</v>
      </c>
      <c r="F41">
        <v>0.052730000000000006</v>
      </c>
      <c r="G41">
        <v>7.783</v>
      </c>
      <c r="H41" s="2">
        <f t="shared" si="0"/>
        <v>-0.00011377427184464201</v>
      </c>
      <c r="I41" s="2">
        <f t="shared" si="1"/>
        <v>0.00011377427184464201</v>
      </c>
      <c r="J41" s="2">
        <f t="shared" si="2"/>
        <v>-0.000513676640554714</v>
      </c>
      <c r="K41" s="2">
        <f t="shared" si="3"/>
        <v>0.000513676640554714</v>
      </c>
      <c r="L41" s="2">
        <f t="shared" si="4"/>
        <v>-0.00011377427184451101</v>
      </c>
      <c r="M41" s="2">
        <f t="shared" si="5"/>
        <v>0.00011377427184451101</v>
      </c>
      <c r="N41" s="2">
        <f t="shared" si="6"/>
        <v>-0.000513676640554714</v>
      </c>
      <c r="O41" s="2">
        <f t="shared" si="7"/>
        <v>0.000513676640554714</v>
      </c>
      <c r="P41">
        <v>0.052730000000000006</v>
      </c>
      <c r="Q41">
        <v>7.783</v>
      </c>
      <c r="R41">
        <f t="shared" si="8"/>
        <v>0</v>
      </c>
      <c r="S41">
        <v>7.7841000000000005</v>
      </c>
      <c r="T41" s="2">
        <f t="shared" si="9"/>
        <v>0.00037241556440213903</v>
      </c>
      <c r="U41">
        <v>7.7868</v>
      </c>
      <c r="V41" s="2">
        <f t="shared" si="10"/>
        <v>2.5683832027678703E-05</v>
      </c>
      <c r="W41">
        <v>7.787</v>
      </c>
      <c r="X41">
        <f t="shared" si="11"/>
        <v>0</v>
      </c>
    </row>
    <row r="42" spans="8:15" ht="12.75">
      <c r="H42" s="2"/>
      <c r="I42" s="2"/>
      <c r="J42" s="2"/>
      <c r="K42" s="2"/>
      <c r="L42" s="2"/>
      <c r="M42" s="2"/>
      <c r="N42" s="2"/>
      <c r="O42" s="2"/>
    </row>
    <row r="43" spans="7:22" ht="12.75">
      <c r="G43" t="s">
        <v>56</v>
      </c>
      <c r="H43" s="3">
        <f>AVERAGE(H2:H41)</f>
        <v>-0.000124416318409571</v>
      </c>
      <c r="I43" s="3">
        <f>AVERAGE(I2:I41)</f>
        <v>0.00016549536910595502</v>
      </c>
      <c r="J43" s="3">
        <f>AVERAGE(J2:J41)</f>
        <v>-0.0005316580457195311</v>
      </c>
      <c r="K43" s="3">
        <f>AVERAGE(K2:K41)</f>
        <v>0.0005316580457195311</v>
      </c>
      <c r="L43" s="3">
        <f>AVERAGE(L2:L41)</f>
        <v>-0.00011840303113187201</v>
      </c>
      <c r="M43" s="3">
        <f>AVERAGE(M2:M41)</f>
        <v>0.00011840303113187201</v>
      </c>
      <c r="N43" s="3">
        <f>AVERAGE(N2:N41)</f>
        <v>-0.000526203752103389</v>
      </c>
      <c r="O43" s="3">
        <f>AVERAGE(O2:O41)</f>
        <v>0.000526203752103389</v>
      </c>
      <c r="T43" s="3">
        <f>AVERAGE(T2:T41)</f>
        <v>0.000349393375268641</v>
      </c>
      <c r="V43" s="3">
        <f>AVERAGE(V2:V41)</f>
        <v>0.0013062012607459202</v>
      </c>
    </row>
    <row r="44" spans="15:20" ht="12.75">
      <c r="O44" s="3">
        <f>MIN(O2:O41)</f>
        <v>0.000360880548538394</v>
      </c>
      <c r="T44" s="3">
        <f>MIN(T2:T41)</f>
        <v>0.000264681555004106</v>
      </c>
    </row>
    <row r="45" spans="15:20" ht="12.75">
      <c r="O45" s="3">
        <f>MAX(O2:O41)</f>
        <v>0.000760456273764287</v>
      </c>
      <c r="T45" s="3">
        <f>MAX(T2:T41)</f>
        <v>0.00045627376425861704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Callaghan</cp:lastModifiedBy>
  <dcterms:modified xsi:type="dcterms:W3CDTF">2020-03-30T19:59:44Z</dcterms:modified>
  <cp:category/>
  <cp:version/>
  <cp:contentType/>
  <cp:contentStatus/>
  <cp:revision>12</cp:revision>
</cp:coreProperties>
</file>